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10" windowWidth="15570" windowHeight="97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16" i="2" l="1"/>
  <c r="C24" i="2" l="1"/>
  <c r="D24" i="2" s="1"/>
  <c r="B44" i="2" l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<sst xmlns="http://schemas.openxmlformats.org/spreadsheetml/2006/main" count="58" uniqueCount="57">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</sst>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6" fillId="37" borderId="0" xfId="0" applyFont="1" applyFill="1"/>
    <xf numFmtId="0" fontId="45" fillId="37" borderId="0" xfId="0" applyFont="1" applyFill="1" applyAlignment="1">
      <alignment horizontal="center" vertical="center"/>
    </xf>
    <xf numFmtId="4" fontId="46" fillId="37" borderId="0" xfId="272" applyNumberFormat="1" applyFont="1" applyFill="1" applyBorder="1" applyProtection="1">
      <alignment horizontal="right"/>
    </xf>
    <xf numFmtId="164" fontId="46" fillId="37" borderId="0" xfId="0" applyNumberFormat="1" applyFont="1" applyFill="1"/>
    <xf numFmtId="164" fontId="46" fillId="37" borderId="0" xfId="0" applyNumberFormat="1" applyFont="1" applyFill="1" applyBorder="1" applyAlignment="1">
      <alignment horizontal="right"/>
    </xf>
    <xf numFmtId="0" fontId="46" fillId="37" borderId="0" xfId="0" applyFont="1" applyFill="1" applyBorder="1"/>
    <xf numFmtId="164" fontId="46" fillId="37" borderId="0" xfId="0" applyNumberFormat="1" applyFont="1" applyFill="1" applyBorder="1"/>
    <xf numFmtId="0" fontId="58" fillId="37" borderId="0" xfId="216" applyFont="1" applyFill="1" applyBorder="1" applyAlignment="1" applyProtection="1">
      <alignment horizontal="right"/>
    </xf>
    <xf numFmtId="4" fontId="45" fillId="37" borderId="0" xfId="126" applyNumberFormat="1" applyFont="1" applyFill="1" applyBorder="1" applyAlignment="1" applyProtection="1">
      <alignment horizontal="right"/>
    </xf>
    <xf numFmtId="4" fontId="46" fillId="37" borderId="0" xfId="825" applyNumberFormat="1" applyFont="1" applyFill="1" applyBorder="1" applyProtection="1">
      <alignment horizontal="right"/>
    </xf>
    <xf numFmtId="49" fontId="20" fillId="37" borderId="0" xfId="124" applyFont="1" applyFill="1" applyBorder="1" applyAlignment="1" applyProtection="1">
      <alignment horizontal="right"/>
    </xf>
    <xf numFmtId="0" fontId="46" fillId="38" borderId="0" xfId="0" applyFont="1" applyFill="1"/>
    <xf numFmtId="0" fontId="46" fillId="37" borderId="0" xfId="0" applyFont="1" applyFill="1" applyBorder="1" applyAlignment="1">
      <alignment wrapText="1"/>
    </xf>
    <xf numFmtId="0" fontId="46" fillId="0" borderId="0" xfId="0" applyFont="1" applyFill="1"/>
    <xf numFmtId="164" fontId="46" fillId="0" borderId="2" xfId="0" applyNumberFormat="1" applyFont="1" applyFill="1" applyBorder="1"/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216" applyNumberFormat="1" applyFont="1" applyFill="1" applyBorder="1" applyAlignment="1" applyProtection="1">
      <alignment horizontal="right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5"/>
  <sheetViews>
    <sheetView tabSelected="1" zoomScale="120" zoomScaleNormal="120" workbookViewId="0">
      <selection activeCell="E8" sqref="E8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73" ht="36.75" customHeight="1" x14ac:dyDescent="0.25">
      <c r="A1" s="49" t="s">
        <v>56</v>
      </c>
      <c r="B1" s="49"/>
      <c r="C1" s="49"/>
      <c r="D1" s="49"/>
      <c r="E1" s="14"/>
    </row>
    <row r="2" spans="1:73" ht="15" customHeight="1" x14ac:dyDescent="0.25">
      <c r="A2" s="15"/>
      <c r="B2" s="15"/>
      <c r="C2" s="15"/>
      <c r="D2" s="15" t="s">
        <v>2</v>
      </c>
      <c r="E2" s="14"/>
    </row>
    <row r="3" spans="1:73" s="2" customFormat="1" ht="49.15" customHeight="1" x14ac:dyDescent="0.25">
      <c r="A3" s="50" t="s">
        <v>33</v>
      </c>
      <c r="B3" s="51" t="s">
        <v>54</v>
      </c>
      <c r="C3" s="51" t="s">
        <v>0</v>
      </c>
      <c r="D3" s="51" t="s">
        <v>1</v>
      </c>
      <c r="E3" s="16"/>
    </row>
    <row r="4" spans="1:73" x14ac:dyDescent="0.25">
      <c r="A4" s="48" t="s">
        <v>8</v>
      </c>
      <c r="B4" s="48"/>
      <c r="C4" s="48"/>
      <c r="D4" s="52"/>
      <c r="E4" s="14"/>
    </row>
    <row r="5" spans="1:73" s="12" customFormat="1" ht="15.6" customHeight="1" x14ac:dyDescent="0.25">
      <c r="A5" s="53" t="s">
        <v>40</v>
      </c>
      <c r="B5" s="17">
        <f>B6+B16</f>
        <v>1609572.2</v>
      </c>
      <c r="C5" s="54">
        <f>C6+C16</f>
        <v>338771.7</v>
      </c>
      <c r="D5" s="55">
        <f t="shared" ref="D5:D10" si="0">C5/B5*100</f>
        <v>21.047313068652652</v>
      </c>
      <c r="E5" s="18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73" s="12" customFormat="1" x14ac:dyDescent="0.25">
      <c r="A6" s="53" t="s">
        <v>24</v>
      </c>
      <c r="B6" s="19">
        <f>B7+B8+B9+B10+B15</f>
        <v>1461215</v>
      </c>
      <c r="C6" s="56">
        <f>C7+C8+C9+C10+C15</f>
        <v>287486.2</v>
      </c>
      <c r="D6" s="55">
        <f t="shared" si="0"/>
        <v>19.674462690295407</v>
      </c>
      <c r="E6" s="18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73" s="12" customFormat="1" x14ac:dyDescent="0.25">
      <c r="A7" s="20" t="s">
        <v>3</v>
      </c>
      <c r="B7" s="57">
        <v>866515</v>
      </c>
      <c r="C7" s="58">
        <v>161783.29999999999</v>
      </c>
      <c r="D7" s="59">
        <f t="shared" si="0"/>
        <v>18.670571196113166</v>
      </c>
      <c r="E7" s="1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73" s="12" customFormat="1" ht="30" customHeight="1" x14ac:dyDescent="0.25">
      <c r="A8" s="20" t="s">
        <v>4</v>
      </c>
      <c r="B8" s="57">
        <v>28737</v>
      </c>
      <c r="C8" s="58">
        <v>7106.8</v>
      </c>
      <c r="D8" s="59">
        <f t="shared" si="0"/>
        <v>24.730486828826947</v>
      </c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73" s="12" customFormat="1" ht="19.899999999999999" customHeight="1" x14ac:dyDescent="0.25">
      <c r="A9" s="20" t="s">
        <v>51</v>
      </c>
      <c r="B9" s="57">
        <v>330008</v>
      </c>
      <c r="C9" s="57">
        <v>74888.100000000006</v>
      </c>
      <c r="D9" s="60">
        <f t="shared" si="0"/>
        <v>22.692813507551335</v>
      </c>
      <c r="E9" s="1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73" s="12" customFormat="1" ht="19.899999999999999" customHeight="1" x14ac:dyDescent="0.25">
      <c r="A10" s="20" t="s">
        <v>29</v>
      </c>
      <c r="B10" s="57">
        <f>B12+B13+B14</f>
        <v>207026</v>
      </c>
      <c r="C10" s="57">
        <f>C12+C13+C14</f>
        <v>36062.6</v>
      </c>
      <c r="D10" s="59">
        <f t="shared" si="0"/>
        <v>17.419357955039462</v>
      </c>
      <c r="E10" s="1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73" s="12" customFormat="1" ht="17.45" customHeight="1" x14ac:dyDescent="0.25">
      <c r="A11" s="20" t="s">
        <v>30</v>
      </c>
      <c r="B11" s="15"/>
      <c r="C11" s="15"/>
      <c r="D11" s="15"/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73" s="12" customFormat="1" x14ac:dyDescent="0.25">
      <c r="A12" s="61" t="s">
        <v>37</v>
      </c>
      <c r="B12" s="57">
        <v>56736</v>
      </c>
      <c r="C12" s="57">
        <v>4290.8</v>
      </c>
      <c r="D12" s="59">
        <f t="shared" ref="D12:D20" si="1">C12/B12*100</f>
        <v>7.5627467569091946</v>
      </c>
      <c r="E12" s="1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73" s="12" customFormat="1" x14ac:dyDescent="0.25">
      <c r="A13" s="61" t="s">
        <v>32</v>
      </c>
      <c r="B13" s="57">
        <v>88800</v>
      </c>
      <c r="C13" s="57">
        <v>17230.7</v>
      </c>
      <c r="D13" s="59">
        <f t="shared" si="1"/>
        <v>19.40394144144144</v>
      </c>
      <c r="E13" s="1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12" customFormat="1" x14ac:dyDescent="0.25">
      <c r="A14" s="61" t="s">
        <v>38</v>
      </c>
      <c r="B14" s="57">
        <v>61490</v>
      </c>
      <c r="C14" s="57">
        <v>14541.1</v>
      </c>
      <c r="D14" s="59">
        <f t="shared" si="1"/>
        <v>23.64791022930558</v>
      </c>
      <c r="E14" s="1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12" customFormat="1" x14ac:dyDescent="0.25">
      <c r="A15" s="20" t="s">
        <v>52</v>
      </c>
      <c r="B15" s="57">
        <v>28929</v>
      </c>
      <c r="C15" s="57">
        <v>7645.4</v>
      </c>
      <c r="D15" s="15">
        <f t="shared" si="1"/>
        <v>26.428151681703483</v>
      </c>
      <c r="E15" s="1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12" customFormat="1" x14ac:dyDescent="0.25">
      <c r="A16" s="53" t="s">
        <v>25</v>
      </c>
      <c r="B16" s="17">
        <f>SUM(B17:B23)</f>
        <v>148357.20000000001</v>
      </c>
      <c r="C16" s="17">
        <f>SUM(C17:C23)</f>
        <v>51285.5</v>
      </c>
      <c r="D16" s="17">
        <f t="shared" si="1"/>
        <v>34.568932279660167</v>
      </c>
      <c r="E16" s="1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12" customFormat="1" ht="45" x14ac:dyDescent="0.25">
      <c r="A17" s="20" t="s">
        <v>26</v>
      </c>
      <c r="B17" s="57">
        <v>65730.899999999994</v>
      </c>
      <c r="C17" s="57">
        <v>26738.6</v>
      </c>
      <c r="D17" s="57">
        <f t="shared" si="1"/>
        <v>40.678889228658058</v>
      </c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12" customFormat="1" ht="28.5" customHeight="1" x14ac:dyDescent="0.25">
      <c r="A18" s="20" t="s">
        <v>27</v>
      </c>
      <c r="B18" s="57">
        <v>7312</v>
      </c>
      <c r="C18" s="57">
        <v>2376.9</v>
      </c>
      <c r="D18" s="57">
        <f t="shared" si="1"/>
        <v>32.506838074398253</v>
      </c>
      <c r="E18" s="14"/>
      <c r="F18" s="1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12" customFormat="1" ht="30.75" customHeight="1" x14ac:dyDescent="0.25">
      <c r="A19" s="20" t="s">
        <v>39</v>
      </c>
      <c r="B19" s="57">
        <v>153.5</v>
      </c>
      <c r="C19" s="57">
        <v>10120.700000000001</v>
      </c>
      <c r="D19" s="57">
        <f t="shared" si="1"/>
        <v>6593.2899022801312</v>
      </c>
      <c r="E19" s="14"/>
      <c r="F19" s="1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12" customFormat="1" ht="29.25" customHeight="1" x14ac:dyDescent="0.25">
      <c r="A20" s="62" t="s">
        <v>5</v>
      </c>
      <c r="B20" s="63">
        <v>74335.3</v>
      </c>
      <c r="C20" s="63">
        <v>8996.6</v>
      </c>
      <c r="D20" s="63">
        <f t="shared" si="1"/>
        <v>12.10272912061968</v>
      </c>
      <c r="E20" s="1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12" customFormat="1" hidden="1" x14ac:dyDescent="0.25">
      <c r="A21" s="20" t="s">
        <v>46</v>
      </c>
      <c r="B21" s="21"/>
      <c r="C21" s="21"/>
      <c r="D21" s="21"/>
      <c r="E21" s="1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12" customFormat="1" ht="18.75" customHeight="1" x14ac:dyDescent="0.25">
      <c r="A22" s="20" t="s">
        <v>6</v>
      </c>
      <c r="B22" s="21">
        <v>825.5</v>
      </c>
      <c r="C22" s="21">
        <v>3039.8</v>
      </c>
      <c r="D22" s="21">
        <f>C22/B22*100</f>
        <v>368.2374318594791</v>
      </c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12" customFormat="1" x14ac:dyDescent="0.25">
      <c r="A23" s="20" t="s">
        <v>28</v>
      </c>
      <c r="B23" s="21">
        <v>0</v>
      </c>
      <c r="C23" s="21">
        <v>12.9</v>
      </c>
      <c r="D23" s="21"/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22" t="s">
        <v>7</v>
      </c>
      <c r="B24" s="23">
        <f>SUM(B25:B31)</f>
        <v>2948681.5999999996</v>
      </c>
      <c r="C24" s="23">
        <f>SUM(C25:C31)</f>
        <v>553247.69999999995</v>
      </c>
      <c r="D24" s="24">
        <f>C24/B24*100</f>
        <v>18.762544589419218</v>
      </c>
      <c r="E24" s="18"/>
      <c r="F24" s="3"/>
    </row>
    <row r="25" spans="1:73" hidden="1" x14ac:dyDescent="0.25">
      <c r="A25" s="25" t="s">
        <v>41</v>
      </c>
      <c r="B25" s="26"/>
      <c r="C25" s="26"/>
      <c r="D25" s="27" t="e">
        <f t="shared" ref="D25" si="2">C25/B25*100</f>
        <v>#DIV/0!</v>
      </c>
      <c r="E25" s="28"/>
      <c r="F25" s="5"/>
    </row>
    <row r="26" spans="1:73" x14ac:dyDescent="0.25">
      <c r="A26" s="25" t="s">
        <v>43</v>
      </c>
      <c r="B26" s="26">
        <v>1514963.3</v>
      </c>
      <c r="C26" s="26">
        <v>257413.1</v>
      </c>
      <c r="D26" s="27"/>
      <c r="E26" s="14"/>
      <c r="F26" s="5"/>
    </row>
    <row r="27" spans="1:73" x14ac:dyDescent="0.25">
      <c r="A27" s="25" t="s">
        <v>42</v>
      </c>
      <c r="B27" s="26">
        <v>1200201</v>
      </c>
      <c r="C27" s="26">
        <v>291274.09999999998</v>
      </c>
      <c r="D27" s="27">
        <f>C27/B27*100</f>
        <v>24.268776646578363</v>
      </c>
      <c r="E27" s="14"/>
      <c r="F27" s="5"/>
    </row>
    <row r="28" spans="1:73" x14ac:dyDescent="0.25">
      <c r="A28" s="25" t="s">
        <v>44</v>
      </c>
      <c r="B28" s="26">
        <v>233517.3</v>
      </c>
      <c r="C28" s="26">
        <v>5258.9</v>
      </c>
      <c r="D28" s="27"/>
      <c r="E28" s="14"/>
      <c r="F28" s="5"/>
    </row>
    <row r="29" spans="1:73" ht="45" hidden="1" x14ac:dyDescent="0.25">
      <c r="A29" s="29" t="s">
        <v>53</v>
      </c>
      <c r="B29" s="30"/>
      <c r="C29" s="30"/>
      <c r="D29" s="27"/>
      <c r="E29" s="14"/>
      <c r="F29" s="5"/>
    </row>
    <row r="30" spans="1:73" ht="60" x14ac:dyDescent="0.25">
      <c r="A30" s="31" t="s">
        <v>47</v>
      </c>
      <c r="B30" s="26" t="s">
        <v>55</v>
      </c>
      <c r="C30" s="32">
        <v>298.89999999999998</v>
      </c>
      <c r="D30" s="27"/>
      <c r="E30" s="14"/>
      <c r="F30" s="5"/>
    </row>
    <row r="31" spans="1:73" ht="48" customHeight="1" x14ac:dyDescent="0.25">
      <c r="A31" s="31" t="s">
        <v>45</v>
      </c>
      <c r="B31" s="26" t="s">
        <v>55</v>
      </c>
      <c r="C31" s="30">
        <v>-997.3</v>
      </c>
      <c r="D31" s="27"/>
      <c r="E31" s="33"/>
      <c r="F31" s="7"/>
    </row>
    <row r="32" spans="1:73" x14ac:dyDescent="0.25">
      <c r="A32" s="34" t="s">
        <v>31</v>
      </c>
      <c r="B32" s="35">
        <f>B24+B5</f>
        <v>4558253.8</v>
      </c>
      <c r="C32" s="35">
        <f>C5+C24</f>
        <v>892019.39999999991</v>
      </c>
      <c r="D32" s="24"/>
      <c r="E32" s="36"/>
      <c r="F32" s="8"/>
      <c r="G32" s="8"/>
      <c r="H32" s="6"/>
    </row>
    <row r="33" spans="1:7" ht="17.45" customHeight="1" x14ac:dyDescent="0.25">
      <c r="A33" s="45" t="s">
        <v>9</v>
      </c>
      <c r="B33" s="46"/>
      <c r="C33" s="46"/>
      <c r="D33" s="47"/>
      <c r="E33" s="33"/>
      <c r="F33" s="6"/>
    </row>
    <row r="34" spans="1:7" x14ac:dyDescent="0.25">
      <c r="A34" s="31" t="s">
        <v>10</v>
      </c>
      <c r="B34" s="37">
        <v>308166.90000000002</v>
      </c>
      <c r="C34" s="37">
        <v>44073.9</v>
      </c>
      <c r="D34" s="38">
        <f t="shared" ref="D34:D44" si="3">C34/B34*100</f>
        <v>14.301957802736116</v>
      </c>
      <c r="E34" s="39"/>
    </row>
    <row r="35" spans="1:7" ht="29.25" customHeight="1" x14ac:dyDescent="0.25">
      <c r="A35" s="31" t="s">
        <v>11</v>
      </c>
      <c r="B35" s="37">
        <v>36011.199999999997</v>
      </c>
      <c r="C35" s="37">
        <v>7812.2</v>
      </c>
      <c r="D35" s="38">
        <f>C35/B35*100</f>
        <v>21.693806371351137</v>
      </c>
      <c r="E35" s="33"/>
    </row>
    <row r="36" spans="1:7" x14ac:dyDescent="0.25">
      <c r="A36" s="31" t="s">
        <v>12</v>
      </c>
      <c r="B36" s="37">
        <v>627253.4</v>
      </c>
      <c r="C36" s="37">
        <v>84566.9</v>
      </c>
      <c r="D36" s="38">
        <f t="shared" si="3"/>
        <v>13.482095114988615</v>
      </c>
      <c r="E36" s="33"/>
    </row>
    <row r="37" spans="1:7" x14ac:dyDescent="0.25">
      <c r="A37" s="31" t="s">
        <v>13</v>
      </c>
      <c r="B37" s="37">
        <v>789142.3</v>
      </c>
      <c r="C37" s="37">
        <v>90549.9</v>
      </c>
      <c r="D37" s="38">
        <f t="shared" si="3"/>
        <v>11.474470447218453</v>
      </c>
      <c r="E37" s="33"/>
    </row>
    <row r="38" spans="1:7" x14ac:dyDescent="0.25">
      <c r="A38" s="31" t="s">
        <v>14</v>
      </c>
      <c r="B38" s="37">
        <v>2380193.6</v>
      </c>
      <c r="C38" s="37">
        <v>612278.5</v>
      </c>
      <c r="D38" s="38">
        <f t="shared" si="3"/>
        <v>25.723894896616812</v>
      </c>
      <c r="E38" s="33"/>
    </row>
    <row r="39" spans="1:7" x14ac:dyDescent="0.25">
      <c r="A39" s="31" t="s">
        <v>15</v>
      </c>
      <c r="B39" s="37">
        <v>144079.9</v>
      </c>
      <c r="C39" s="37">
        <v>53097.7</v>
      </c>
      <c r="D39" s="38">
        <f t="shared" si="3"/>
        <v>36.85295450649258</v>
      </c>
      <c r="E39" s="33"/>
    </row>
    <row r="40" spans="1:7" x14ac:dyDescent="0.25">
      <c r="A40" s="31" t="s">
        <v>16</v>
      </c>
      <c r="B40" s="37">
        <v>206701.1</v>
      </c>
      <c r="C40" s="37">
        <v>25320.2</v>
      </c>
      <c r="D40" s="38">
        <f t="shared" si="3"/>
        <v>12.249668724549604</v>
      </c>
      <c r="E40" s="33"/>
    </row>
    <row r="41" spans="1:7" x14ac:dyDescent="0.25">
      <c r="A41" s="31" t="s">
        <v>17</v>
      </c>
      <c r="B41" s="37">
        <v>49883.3</v>
      </c>
      <c r="C41" s="37">
        <v>16201.4</v>
      </c>
      <c r="D41" s="38">
        <f>C41/B41*100</f>
        <v>32.478605064219884</v>
      </c>
      <c r="E41" s="33"/>
    </row>
    <row r="42" spans="1:7" x14ac:dyDescent="0.25">
      <c r="A42" s="40" t="s">
        <v>18</v>
      </c>
      <c r="B42" s="37">
        <v>25619.7</v>
      </c>
      <c r="C42" s="37">
        <v>9290.4</v>
      </c>
      <c r="D42" s="38">
        <f>C42/B42*100</f>
        <v>36.262719703977794</v>
      </c>
      <c r="E42" s="33"/>
    </row>
    <row r="43" spans="1:7" ht="33" customHeight="1" x14ac:dyDescent="0.25">
      <c r="A43" s="31" t="s">
        <v>19</v>
      </c>
      <c r="B43" s="37">
        <v>61681</v>
      </c>
      <c r="C43" s="37">
        <v>8393.9</v>
      </c>
      <c r="D43" s="38">
        <f t="shared" si="3"/>
        <v>13.608566657479612</v>
      </c>
      <c r="E43" s="33"/>
      <c r="F43" s="6"/>
    </row>
    <row r="44" spans="1:7" ht="31.5" customHeight="1" x14ac:dyDescent="0.25">
      <c r="A44" s="19" t="s">
        <v>20</v>
      </c>
      <c r="B44" s="41">
        <f>B43+B42+B41+B40+B39+B38+B37+B36+B35+B34</f>
        <v>4628732.4000000013</v>
      </c>
      <c r="C44" s="41">
        <f>C43+C42+C41+C40+C39+C38+C37+C36+C35+C34</f>
        <v>951585</v>
      </c>
      <c r="D44" s="17">
        <f t="shared" si="3"/>
        <v>20.558220215971001</v>
      </c>
      <c r="E44" s="42"/>
      <c r="F44" s="9"/>
    </row>
    <row r="45" spans="1:7" ht="29.25" x14ac:dyDescent="0.25">
      <c r="A45" s="19" t="s">
        <v>50</v>
      </c>
      <c r="B45" s="41">
        <f>B32-B44</f>
        <v>-70478.60000000149</v>
      </c>
      <c r="C45" s="41">
        <f>C32-C44</f>
        <v>-59565.600000000093</v>
      </c>
      <c r="D45" s="17"/>
      <c r="E45" s="43"/>
      <c r="F45" s="11"/>
      <c r="G45" s="11"/>
    </row>
    <row r="46" spans="1:7" x14ac:dyDescent="0.25">
      <c r="A46" s="48" t="s">
        <v>34</v>
      </c>
      <c r="B46" s="48"/>
      <c r="C46" s="48"/>
      <c r="D46" s="48"/>
      <c r="E46" s="39"/>
      <c r="F46" s="10"/>
      <c r="G46" s="6"/>
    </row>
    <row r="47" spans="1:7" x14ac:dyDescent="0.25">
      <c r="A47" s="48"/>
      <c r="B47" s="48"/>
      <c r="C47" s="48"/>
      <c r="D47" s="48"/>
      <c r="E47" s="33"/>
      <c r="F47" s="6"/>
    </row>
    <row r="48" spans="1:7" x14ac:dyDescent="0.25">
      <c r="A48" s="44"/>
      <c r="B48" s="44" t="s">
        <v>35</v>
      </c>
      <c r="C48" s="44"/>
      <c r="D48" s="44"/>
      <c r="E48" s="14"/>
      <c r="F48" s="6"/>
    </row>
    <row r="49" spans="1:5" ht="15" customHeight="1" x14ac:dyDescent="0.25">
      <c r="A49" s="19" t="s">
        <v>21</v>
      </c>
      <c r="B49" s="44" t="s">
        <v>49</v>
      </c>
      <c r="C49" s="15"/>
      <c r="D49" s="15"/>
      <c r="E49" s="14"/>
    </row>
    <row r="50" spans="1:5" x14ac:dyDescent="0.25">
      <c r="A50" s="20" t="s">
        <v>22</v>
      </c>
      <c r="B50" s="21">
        <v>400000</v>
      </c>
      <c r="C50" s="15"/>
      <c r="D50" s="15"/>
      <c r="E50" s="14"/>
    </row>
    <row r="51" spans="1:5" ht="34.5" customHeight="1" x14ac:dyDescent="0.25">
      <c r="A51" s="20" t="s">
        <v>48</v>
      </c>
      <c r="B51" s="21">
        <v>654990</v>
      </c>
      <c r="C51" s="15"/>
      <c r="D51" s="15"/>
      <c r="E51" s="14"/>
    </row>
    <row r="52" spans="1:5" x14ac:dyDescent="0.25">
      <c r="A52" s="20" t="s">
        <v>36</v>
      </c>
      <c r="B52" s="21">
        <v>0</v>
      </c>
      <c r="C52" s="15"/>
      <c r="D52" s="15"/>
      <c r="E52" s="14"/>
    </row>
    <row r="53" spans="1:5" x14ac:dyDescent="0.25">
      <c r="A53" s="19" t="s">
        <v>23</v>
      </c>
      <c r="B53" s="21">
        <f>SUM(B50:B52)</f>
        <v>1054990</v>
      </c>
      <c r="C53" s="15"/>
      <c r="D53" s="15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2020-04-07T06:47:38Z</dcterms:modified>
</cp:coreProperties>
</file>